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hcdfs.ahc.ufl.edu\files\WEB\media.news.health.ufl.edu\misc\training\Handouts\Zoom\Excel\Files\"/>
    </mc:Choice>
  </mc:AlternateContent>
  <xr:revisionPtr revIDLastSave="0" documentId="13_ncr:1_{EFD04829-1EFE-4F09-BE28-BA17EF18307A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Phone Lookup" sheetId="1" r:id="rId1"/>
    <sheet name="Title Lookup" sheetId="2" r:id="rId2"/>
    <sheet name="PayRate" sheetId="6" r:id="rId3"/>
    <sheet name="Letter Grade" sheetId="7" r:id="rId4"/>
    <sheet name="Choose Employee" sheetId="4" r:id="rId5"/>
    <sheet name="Fill in a Blank" sheetId="5" r:id="rId6"/>
  </sheets>
  <definedNames>
    <definedName name="Data">'Phone Lookup'!$A$3:$D$9</definedName>
    <definedName name="NameList">'Phone Lookup'!$A$3:$A$9</definedName>
  </definedNames>
  <calcPr calcId="191029"/>
</workbook>
</file>

<file path=xl/calcChain.xml><?xml version="1.0" encoding="utf-8"?>
<calcChain xmlns="http://schemas.openxmlformats.org/spreadsheetml/2006/main">
  <c r="C4" i="5" l="1"/>
  <c r="C5" i="5"/>
  <c r="C3" i="5"/>
  <c r="B6" i="4"/>
  <c r="B3" i="2"/>
  <c r="B4" i="2"/>
  <c r="B5" i="2"/>
  <c r="B6" i="2"/>
  <c r="B7" i="2"/>
  <c r="B8" i="2"/>
  <c r="B9" i="2"/>
  <c r="D3" i="6"/>
  <c r="D4" i="6"/>
  <c r="D5" i="6"/>
  <c r="D6" i="6"/>
  <c r="D7" i="6"/>
  <c r="D8" i="6"/>
  <c r="D9" i="6"/>
  <c r="D10" i="6"/>
  <c r="D11" i="6"/>
  <c r="D12" i="6"/>
  <c r="D2" i="6"/>
  <c r="G4" i="1"/>
  <c r="G5" i="1"/>
  <c r="G6" i="1"/>
  <c r="G7" i="1"/>
  <c r="G8" i="1"/>
  <c r="G9" i="1"/>
  <c r="G3" i="1"/>
  <c r="B2" i="7"/>
  <c r="B3" i="7"/>
  <c r="B4" i="7"/>
  <c r="B5" i="7"/>
  <c r="B6" i="7"/>
  <c r="B7" i="7"/>
  <c r="B8" i="7"/>
  <c r="B9" i="7"/>
  <c r="B10" i="7"/>
  <c r="C2" i="6"/>
  <c r="C3" i="6"/>
  <c r="C4" i="6"/>
  <c r="C5" i="6"/>
  <c r="C6" i="6"/>
  <c r="C7" i="6"/>
  <c r="C8" i="6"/>
  <c r="C9" i="6"/>
  <c r="C10" i="6"/>
  <c r="C11" i="6"/>
  <c r="C12" i="6"/>
</calcChain>
</file>

<file path=xl/sharedStrings.xml><?xml version="1.0" encoding="utf-8"?>
<sst xmlns="http://schemas.openxmlformats.org/spreadsheetml/2006/main" count="123" uniqueCount="91">
  <si>
    <t>Name</t>
  </si>
  <si>
    <t>Title</t>
  </si>
  <si>
    <t>Phone #</t>
  </si>
  <si>
    <t>Donald Duck</t>
  </si>
  <si>
    <t>3291-5756</t>
  </si>
  <si>
    <t xml:space="preserve">First Mate  </t>
  </si>
  <si>
    <t>(352) 555-6108</t>
  </si>
  <si>
    <t>Scrooge McDuck</t>
  </si>
  <si>
    <t>2134-6113</t>
  </si>
  <si>
    <t xml:space="preserve">Captain  </t>
  </si>
  <si>
    <t>Daisy Duck</t>
  </si>
  <si>
    <t>9949-3960</t>
  </si>
  <si>
    <t xml:space="preserve">Quartermaster  </t>
  </si>
  <si>
    <t>(352) 555-6615</t>
  </si>
  <si>
    <t>Huey Duck</t>
  </si>
  <si>
    <t>5602-6973</t>
  </si>
  <si>
    <t xml:space="preserve">Cabin Boy </t>
  </si>
  <si>
    <t>(352) 555-5025</t>
  </si>
  <si>
    <t>Louie Duck</t>
  </si>
  <si>
    <t>7362-1089</t>
  </si>
  <si>
    <t>(352) 555-8546</t>
  </si>
  <si>
    <t>Dewey Duck</t>
  </si>
  <si>
    <t>1910-3921</t>
  </si>
  <si>
    <t>(352) 555-6756</t>
  </si>
  <si>
    <t>Gus Goose</t>
  </si>
  <si>
    <t>6670-5237</t>
  </si>
  <si>
    <t xml:space="preserve">Gunner </t>
  </si>
  <si>
    <t>(352) 555-1387</t>
  </si>
  <si>
    <t>Original Data</t>
  </si>
  <si>
    <t>Phone Lookup</t>
  </si>
  <si>
    <t>(352) 555-2060</t>
  </si>
  <si>
    <t>Employee ID</t>
  </si>
  <si>
    <t>Choose Employee</t>
  </si>
  <si>
    <t>Title Lookup</t>
  </si>
  <si>
    <t xml:space="preserve">Employee: </t>
  </si>
  <si>
    <t xml:space="preserve">Title: </t>
  </si>
  <si>
    <t>Fill in a Blank</t>
  </si>
  <si>
    <t>Employee Name</t>
  </si>
  <si>
    <t>Employee Title</t>
  </si>
  <si>
    <t>#1:</t>
  </si>
  <si>
    <t>#2:</t>
  </si>
  <si>
    <t>#3:</t>
  </si>
  <si>
    <t>Do they like cake?</t>
  </si>
  <si>
    <t>Boots</t>
  </si>
  <si>
    <t>Sneaker</t>
  </si>
  <si>
    <t>=if(A2="Boots",16,14)</t>
  </si>
  <si>
    <t>Flip Flop</t>
  </si>
  <si>
    <t>Sandle</t>
  </si>
  <si>
    <t>Shoes</t>
  </si>
  <si>
    <t>Hourly Rate</t>
  </si>
  <si>
    <t>Item</t>
  </si>
  <si>
    <t>Hours</t>
  </si>
  <si>
    <t>A</t>
  </si>
  <si>
    <t>B</t>
  </si>
  <si>
    <t>C</t>
  </si>
  <si>
    <t>D</t>
  </si>
  <si>
    <t>F</t>
  </si>
  <si>
    <t>Letter</t>
  </si>
  <si>
    <t>Grade</t>
  </si>
  <si>
    <t>Letter Grade</t>
  </si>
  <si>
    <t>Grades</t>
  </si>
  <si>
    <t>=VLOOKUP(F3,Data,4,FALSE)</t>
  </si>
  <si>
    <t>=VLOOKUP(A2,$D$4:$E$8,2,TRUE)</t>
  </si>
  <si>
    <t>Using the name instead of the cell reference, gives a cleaner formula.</t>
  </si>
  <si>
    <t>=VLOOKUP(F3,$A$3:$D$9,4,FALSE)</t>
  </si>
  <si>
    <t>Lookup List Must be in Ascending Order (low to high)</t>
  </si>
  <si>
    <t>Yes</t>
  </si>
  <si>
    <t>Drop Down lists are not formlas, these are Data Validations, from the Data tab in the ribbon.</t>
  </si>
  <si>
    <t>Remember use the Function button F3 to see 
the list of names. "Find Me/F3"</t>
  </si>
  <si>
    <r>
      <t xml:space="preserve">Title is in the </t>
    </r>
    <r>
      <rPr>
        <b/>
        <sz val="11"/>
        <color rgb="FFFF0000"/>
        <rFont val="Calibri"/>
        <family val="2"/>
        <scheme val="minor"/>
      </rPr>
      <t>third</t>
    </r>
    <r>
      <rPr>
        <b/>
        <sz val="11"/>
        <color theme="1"/>
        <rFont val="Calibri"/>
        <family val="2"/>
        <scheme val="minor"/>
      </rPr>
      <t xml:space="preserve"> column of "Data"</t>
    </r>
  </si>
  <si>
    <r>
      <t>=VLOOKUP(A3,Data,</t>
    </r>
    <r>
      <rPr>
        <b/>
        <sz val="11"/>
        <color rgb="FFFF0000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,FALSE)</t>
    </r>
  </si>
  <si>
    <t>=VLOOKUP(B5,Data,3,FALSE)</t>
  </si>
  <si>
    <t>=IFNA(VLOOKUP(B3,Data,3,FALSE),"")</t>
  </si>
  <si>
    <t>=IF(ISNA(VLOOKUP(B3,Data,3,FALSE)),"",VLOOKUP(B3,Data,3,FALSE))</t>
  </si>
  <si>
    <t>&lt; Excel 2010</t>
  </si>
  <si>
    <t>&gt;= Excel 2010</t>
  </si>
  <si>
    <t>IF( ?, T, F)</t>
  </si>
  <si>
    <t>IFNA(value, value_if_na)</t>
  </si>
  <si>
    <t>IF(logical_test, value_if_true, [value_if_false])</t>
  </si>
  <si>
    <t>ISNA(value)</t>
  </si>
  <si>
    <t>IsNA( vLookup() )</t>
  </si>
  <si>
    <t>IfNA( vlookup(), instead of #N/A)</t>
  </si>
  <si>
    <t>VLOOKUP (lookup_value, table_array, col_index_num, [range_lookup])</t>
  </si>
  <si>
    <t>Pandora Language</t>
  </si>
  <si>
    <t>Excel Syntax</t>
  </si>
  <si>
    <t>Both equations give the same result</t>
  </si>
  <si>
    <t>=VLOOKUP(A2,$G$2:$H$3,2,FALSE)</t>
  </si>
  <si>
    <t>Rate
If</t>
  </si>
  <si>
    <t>Rate vLookup</t>
  </si>
  <si>
    <t xml:space="preserve">This problem is better suited to an IF statement because we don't have a list for every shoe type. And there is only one variation. </t>
  </si>
  <si>
    <t>vLookup( Find this, in there, return Col #, Exact Match)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</si>
</sst>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4" fontId="0" fillId="0" borderId="0" xfId="1" applyFont="1"/>
    <xf numFmtId="6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6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14" fontId="1" fillId="0" borderId="0" xfId="0" applyNumberFormat="1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2" borderId="12" xfId="0" applyFill="1" applyBorder="1" applyAlignment="1">
      <alignment horizontal="center"/>
    </xf>
    <xf numFmtId="44" fontId="0" fillId="2" borderId="12" xfId="1" applyFont="1" applyFill="1" applyBorder="1"/>
    <xf numFmtId="0" fontId="0" fillId="2" borderId="12" xfId="0" applyFill="1" applyBorder="1"/>
    <xf numFmtId="0" fontId="0" fillId="0" borderId="0" xfId="0" applyFill="1"/>
    <xf numFmtId="0" fontId="0" fillId="3" borderId="1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2" xfId="0" applyFill="1" applyBorder="1"/>
    <xf numFmtId="0" fontId="0" fillId="0" borderId="11" xfId="0" applyBorder="1"/>
    <xf numFmtId="0" fontId="1" fillId="0" borderId="10" xfId="0" applyFont="1" applyBorder="1"/>
    <xf numFmtId="0" fontId="1" fillId="0" borderId="9" xfId="0" applyFont="1" applyBorder="1" applyAlignment="1">
      <alignment horizontal="left" indent="1"/>
    </xf>
    <xf numFmtId="0" fontId="0" fillId="0" borderId="8" xfId="0" applyBorder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0" borderId="5" xfId="0" applyBorder="1"/>
    <xf numFmtId="0" fontId="0" fillId="0" borderId="4" xfId="0" applyBorder="1"/>
    <xf numFmtId="44" fontId="0" fillId="0" borderId="0" xfId="1" applyFont="1" applyFill="1"/>
    <xf numFmtId="44" fontId="0" fillId="3" borderId="12" xfId="1" applyFont="1" applyFill="1" applyBorder="1"/>
    <xf numFmtId="0" fontId="5" fillId="0" borderId="0" xfId="0" applyFont="1"/>
    <xf numFmtId="1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3" borderId="1" xfId="0" quotePrefix="1" applyFill="1" applyBorder="1" applyAlignment="1">
      <alignment horizontal="center"/>
    </xf>
    <xf numFmtId="0" fontId="0" fillId="3" borderId="2" xfId="0" quotePrefix="1" applyFill="1" applyBorder="1" applyAlignment="1">
      <alignment horizontal="center"/>
    </xf>
    <xf numFmtId="0" fontId="0" fillId="3" borderId="3" xfId="0" quotePrefix="1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0" fontId="0" fillId="2" borderId="2" xfId="0" quotePrefix="1" applyFill="1" applyBorder="1" applyAlignment="1">
      <alignment horizontal="center"/>
    </xf>
    <xf numFmtId="0" fontId="0" fillId="2" borderId="3" xfId="0" quotePrefix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1" xfId="0" quotePrefix="1" applyFont="1" applyFill="1" applyBorder="1" applyAlignment="1">
      <alignment horizontal="center"/>
    </xf>
    <xf numFmtId="0" fontId="1" fillId="2" borderId="2" xfId="0" quotePrefix="1" applyFont="1" applyFill="1" applyBorder="1" applyAlignment="1">
      <alignment horizontal="center"/>
    </xf>
    <xf numFmtId="0" fontId="1" fillId="2" borderId="3" xfId="0" quotePrefix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1" xfId="0" quotePrefix="1" applyFont="1" applyFill="1" applyBorder="1" applyAlignment="1">
      <alignment horizontal="center"/>
    </xf>
    <xf numFmtId="0" fontId="1" fillId="3" borderId="2" xfId="0" quotePrefix="1" applyFont="1" applyFill="1" applyBorder="1" applyAlignment="1">
      <alignment horizontal="center"/>
    </xf>
    <xf numFmtId="0" fontId="1" fillId="3" borderId="3" xfId="0" quotePrefix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10</xdr:col>
      <xdr:colOff>86898</xdr:colOff>
      <xdr:row>18</xdr:row>
      <xdr:rowOff>141181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6E6F14-1CDE-4077-B620-F4737A022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49414" y="578069"/>
          <a:ext cx="3752381" cy="3038095"/>
        </a:xfrm>
        <a:prstGeom prst="rect">
          <a:avLst/>
        </a:prstGeom>
      </xdr:spPr>
    </xdr:pic>
    <xdr:clientData/>
  </xdr:twoCellAnchor>
  <xdr:twoCellAnchor>
    <xdr:from>
      <xdr:col>2</xdr:col>
      <xdr:colOff>30159</xdr:colOff>
      <xdr:row>2</xdr:row>
      <xdr:rowOff>111672</xdr:rowOff>
    </xdr:from>
    <xdr:to>
      <xdr:col>3</xdr:col>
      <xdr:colOff>534774</xdr:colOff>
      <xdr:row>5</xdr:row>
      <xdr:rowOff>4270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E18BBE47-105D-429E-8BF7-A3B2E5B6BBE4}"/>
            </a:ext>
          </a:extLst>
        </xdr:cNvPr>
        <xdr:cNvCxnSpPr/>
      </xdr:nvCxnSpPr>
      <xdr:spPr>
        <a:xfrm flipH="1" flipV="1">
          <a:off x="2250469" y="505810"/>
          <a:ext cx="1522805" cy="48380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827691</xdr:colOff>
      <xdr:row>0</xdr:row>
      <xdr:rowOff>65689</xdr:rowOff>
    </xdr:from>
    <xdr:to>
      <xdr:col>10</xdr:col>
      <xdr:colOff>436937</xdr:colOff>
      <xdr:row>5</xdr:row>
      <xdr:rowOff>157654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1B51921-8669-497A-A725-115C24A43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0674" y="65689"/>
          <a:ext cx="4292918" cy="1070741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zoomScale="145" zoomScaleNormal="145" workbookViewId="0"/>
  </sheetViews>
  <sheetFormatPr defaultRowHeight="15" x14ac:dyDescent="0.25"/>
  <cols>
    <col min="1" max="1" width="15.28515625" customWidth="1"/>
    <col min="2" max="2" width="15.28515625" style="4" customWidth="1"/>
    <col min="3" max="4" width="15.28515625" customWidth="1"/>
    <col min="6" max="7" width="15.28515625" customWidth="1"/>
    <col min="8" max="8" width="26.42578125" bestFit="1" customWidth="1"/>
  </cols>
  <sheetData>
    <row r="1" spans="1:7" ht="15.75" thickBot="1" x14ac:dyDescent="0.3">
      <c r="A1" s="94" t="s">
        <v>28</v>
      </c>
      <c r="B1" s="95"/>
      <c r="C1" s="95"/>
      <c r="D1" s="96"/>
      <c r="F1" s="41" t="s">
        <v>29</v>
      </c>
      <c r="G1" s="43"/>
    </row>
    <row r="2" spans="1:7" ht="15.75" thickBot="1" x14ac:dyDescent="0.3">
      <c r="A2" s="1" t="s">
        <v>0</v>
      </c>
      <c r="B2" s="3" t="s">
        <v>31</v>
      </c>
      <c r="C2" s="1" t="s">
        <v>1</v>
      </c>
      <c r="D2" s="1" t="s">
        <v>2</v>
      </c>
      <c r="F2" s="1" t="s">
        <v>0</v>
      </c>
      <c r="G2" s="1" t="s">
        <v>2</v>
      </c>
    </row>
    <row r="3" spans="1:7" ht="15.75" thickBot="1" x14ac:dyDescent="0.3">
      <c r="A3" t="s">
        <v>7</v>
      </c>
      <c r="B3" s="4" t="s">
        <v>8</v>
      </c>
      <c r="C3" s="2" t="s">
        <v>9</v>
      </c>
      <c r="D3" t="s">
        <v>30</v>
      </c>
      <c r="F3" t="s">
        <v>10</v>
      </c>
      <c r="G3" s="22" t="str">
        <f t="shared" ref="G3:G9" si="0">VLOOKUP(F3,Data,4,FALSE)</f>
        <v>(352) 555-6615</v>
      </c>
    </row>
    <row r="4" spans="1:7" x14ac:dyDescent="0.25">
      <c r="A4" t="s">
        <v>3</v>
      </c>
      <c r="B4" s="4" t="s">
        <v>4</v>
      </c>
      <c r="C4" t="s">
        <v>5</v>
      </c>
      <c r="D4" t="s">
        <v>6</v>
      </c>
      <c r="F4" t="s">
        <v>21</v>
      </c>
      <c r="G4" s="23" t="str">
        <f t="shared" si="0"/>
        <v>(352) 555-6756</v>
      </c>
    </row>
    <row r="5" spans="1:7" x14ac:dyDescent="0.25">
      <c r="A5" t="s">
        <v>10</v>
      </c>
      <c r="B5" s="4" t="s">
        <v>11</v>
      </c>
      <c r="C5" s="2" t="s">
        <v>12</v>
      </c>
      <c r="D5" t="s">
        <v>13</v>
      </c>
      <c r="F5" t="s">
        <v>3</v>
      </c>
      <c r="G5" s="23" t="str">
        <f t="shared" si="0"/>
        <v>(352) 555-6108</v>
      </c>
    </row>
    <row r="6" spans="1:7" x14ac:dyDescent="0.25">
      <c r="A6" t="s">
        <v>24</v>
      </c>
      <c r="B6" s="4" t="s">
        <v>25</v>
      </c>
      <c r="C6" s="2" t="s">
        <v>26</v>
      </c>
      <c r="D6" t="s">
        <v>27</v>
      </c>
      <c r="F6" t="s">
        <v>24</v>
      </c>
      <c r="G6" s="23" t="str">
        <f t="shared" si="0"/>
        <v>(352) 555-1387</v>
      </c>
    </row>
    <row r="7" spans="1:7" x14ac:dyDescent="0.25">
      <c r="A7" t="s">
        <v>14</v>
      </c>
      <c r="B7" s="4" t="s">
        <v>15</v>
      </c>
      <c r="C7" s="2" t="s">
        <v>16</v>
      </c>
      <c r="D7" t="s">
        <v>17</v>
      </c>
      <c r="F7" t="s">
        <v>14</v>
      </c>
      <c r="G7" s="23" t="str">
        <f t="shared" si="0"/>
        <v>(352) 555-5025</v>
      </c>
    </row>
    <row r="8" spans="1:7" x14ac:dyDescent="0.25">
      <c r="A8" t="s">
        <v>18</v>
      </c>
      <c r="B8" s="4" t="s">
        <v>19</v>
      </c>
      <c r="C8" s="2" t="s">
        <v>16</v>
      </c>
      <c r="D8" t="s">
        <v>20</v>
      </c>
      <c r="F8" t="s">
        <v>18</v>
      </c>
      <c r="G8" s="23" t="str">
        <f t="shared" si="0"/>
        <v>(352) 555-8546</v>
      </c>
    </row>
    <row r="9" spans="1:7" x14ac:dyDescent="0.25">
      <c r="A9" t="s">
        <v>21</v>
      </c>
      <c r="B9" s="4" t="s">
        <v>22</v>
      </c>
      <c r="C9" s="2" t="s">
        <v>16</v>
      </c>
      <c r="D9" t="s">
        <v>23</v>
      </c>
      <c r="F9" t="s">
        <v>7</v>
      </c>
      <c r="G9" s="23" t="str">
        <f t="shared" si="0"/>
        <v>(352) 555-2060</v>
      </c>
    </row>
    <row r="10" spans="1:7" x14ac:dyDescent="0.25">
      <c r="G10" s="2"/>
    </row>
    <row r="12" spans="1:7" ht="15.75" thickBot="1" x14ac:dyDescent="0.3">
      <c r="A12" s="50" t="s">
        <v>63</v>
      </c>
      <c r="B12" s="50"/>
      <c r="C12" s="50"/>
      <c r="D12" s="50"/>
    </row>
    <row r="13" spans="1:7" ht="15.75" thickBot="1" x14ac:dyDescent="0.3">
      <c r="A13" s="44" t="s">
        <v>64</v>
      </c>
      <c r="B13" s="45"/>
      <c r="C13" s="45"/>
      <c r="D13" s="46"/>
    </row>
    <row r="14" spans="1:7" ht="15.75" thickBot="1" x14ac:dyDescent="0.3">
      <c r="A14" s="47" t="s">
        <v>61</v>
      </c>
      <c r="B14" s="48"/>
      <c r="C14" s="48"/>
      <c r="D14" s="49"/>
    </row>
    <row r="15" spans="1:7" x14ac:dyDescent="0.25">
      <c r="A15" s="39" t="s">
        <v>85</v>
      </c>
    </row>
  </sheetData>
  <sortState ref="F3:F9">
    <sortCondition ref="F3"/>
  </sortState>
  <mergeCells count="4">
    <mergeCell ref="F1:G1"/>
    <mergeCell ref="A13:D13"/>
    <mergeCell ref="A14:D14"/>
    <mergeCell ref="A12:D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"/>
  <sheetViews>
    <sheetView zoomScale="160" zoomScaleNormal="160" workbookViewId="0">
      <selection sqref="A1:B1"/>
    </sheetView>
  </sheetViews>
  <sheetFormatPr defaultRowHeight="15" x14ac:dyDescent="0.25"/>
  <cols>
    <col min="1" max="1" width="15.28515625" customWidth="1"/>
    <col min="2" max="2" width="23.85546875" bestFit="1" customWidth="1"/>
  </cols>
  <sheetData>
    <row r="1" spans="1:7" ht="15.75" thickBot="1" x14ac:dyDescent="0.3">
      <c r="A1" s="41" t="s">
        <v>33</v>
      </c>
      <c r="B1" s="43"/>
    </row>
    <row r="2" spans="1:7" ht="15.75" thickBot="1" x14ac:dyDescent="0.3">
      <c r="A2" s="1" t="s">
        <v>0</v>
      </c>
      <c r="B2" s="1" t="s">
        <v>1</v>
      </c>
      <c r="D2" s="41" t="s">
        <v>69</v>
      </c>
      <c r="E2" s="42"/>
      <c r="F2" s="42"/>
      <c r="G2" s="43"/>
    </row>
    <row r="3" spans="1:7" ht="15.75" thickBot="1" x14ac:dyDescent="0.3">
      <c r="A3" t="s">
        <v>10</v>
      </c>
      <c r="B3" s="22" t="str">
        <f t="shared" ref="B3:B9" si="0">VLOOKUP(A3,Data,3,FALSE)</f>
        <v xml:space="preserve">Quartermaster  </v>
      </c>
      <c r="D3" s="51" t="s">
        <v>70</v>
      </c>
      <c r="E3" s="52"/>
      <c r="F3" s="52"/>
      <c r="G3" s="53"/>
    </row>
    <row r="4" spans="1:7" x14ac:dyDescent="0.25">
      <c r="A4" t="s">
        <v>21</v>
      </c>
      <c r="B4" t="str">
        <f t="shared" si="0"/>
        <v xml:space="preserve">Cabin Boy </v>
      </c>
    </row>
    <row r="5" spans="1:7" x14ac:dyDescent="0.25">
      <c r="A5" t="s">
        <v>3</v>
      </c>
      <c r="B5" t="str">
        <f t="shared" si="0"/>
        <v xml:space="preserve">First Mate  </v>
      </c>
    </row>
    <row r="6" spans="1:7" x14ac:dyDescent="0.25">
      <c r="A6" t="s">
        <v>24</v>
      </c>
      <c r="B6" t="str">
        <f t="shared" si="0"/>
        <v xml:space="preserve">Gunner </v>
      </c>
    </row>
    <row r="7" spans="1:7" x14ac:dyDescent="0.25">
      <c r="A7" t="s">
        <v>14</v>
      </c>
      <c r="B7" t="str">
        <f t="shared" si="0"/>
        <v xml:space="preserve">Cabin Boy </v>
      </c>
    </row>
    <row r="8" spans="1:7" x14ac:dyDescent="0.25">
      <c r="A8" t="s">
        <v>18</v>
      </c>
      <c r="B8" t="str">
        <f t="shared" si="0"/>
        <v xml:space="preserve">Cabin Boy </v>
      </c>
    </row>
    <row r="9" spans="1:7" x14ac:dyDescent="0.25">
      <c r="A9" t="s">
        <v>7</v>
      </c>
      <c r="B9" t="str">
        <f t="shared" si="0"/>
        <v xml:space="preserve">Captain  </v>
      </c>
    </row>
    <row r="10" spans="1:7" x14ac:dyDescent="0.25">
      <c r="B10" s="2"/>
    </row>
  </sheetData>
  <mergeCells count="3">
    <mergeCell ref="A1:B1"/>
    <mergeCell ref="D2:G2"/>
    <mergeCell ref="D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"/>
  <sheetViews>
    <sheetView zoomScale="145" zoomScaleNormal="145" workbookViewId="0"/>
  </sheetViews>
  <sheetFormatPr defaultRowHeight="15" x14ac:dyDescent="0.25"/>
  <cols>
    <col min="1" max="1" width="12" bestFit="1" customWidth="1"/>
    <col min="4" max="5" width="9.85546875" customWidth="1"/>
    <col min="6" max="6" width="12.28515625" customWidth="1"/>
  </cols>
  <sheetData>
    <row r="1" spans="1:8" ht="30.75" thickBot="1" x14ac:dyDescent="0.3">
      <c r="A1" s="3" t="s">
        <v>48</v>
      </c>
      <c r="B1" s="3" t="s">
        <v>51</v>
      </c>
      <c r="C1" s="19" t="s">
        <v>88</v>
      </c>
      <c r="D1" s="40" t="s">
        <v>87</v>
      </c>
      <c r="E1" s="15"/>
      <c r="G1" s="7" t="s">
        <v>50</v>
      </c>
      <c r="H1" s="14" t="s">
        <v>49</v>
      </c>
    </row>
    <row r="2" spans="1:8" ht="15.75" thickBot="1" x14ac:dyDescent="0.3">
      <c r="A2" t="s">
        <v>43</v>
      </c>
      <c r="B2" s="4">
        <v>3</v>
      </c>
      <c r="C2" s="38">
        <f t="shared" ref="C2:C12" si="0">VLOOKUP(A2,$G$2:$H$3,2,FALSE)</f>
        <v>16</v>
      </c>
      <c r="D2" s="21">
        <f>IF(A2="Boots",16,14)</f>
        <v>16</v>
      </c>
      <c r="E2" s="9"/>
      <c r="G2" s="13" t="s">
        <v>48</v>
      </c>
      <c r="H2" s="12">
        <v>14</v>
      </c>
    </row>
    <row r="3" spans="1:8" ht="15.75" thickBot="1" x14ac:dyDescent="0.3">
      <c r="A3" t="s">
        <v>46</v>
      </c>
      <c r="B3" s="4">
        <v>3</v>
      </c>
      <c r="C3" s="37" t="e">
        <f t="shared" si="0"/>
        <v>#N/A</v>
      </c>
      <c r="D3" s="9">
        <f t="shared" ref="D3:D12" si="1">IF(A3="Boots",16,14)</f>
        <v>14</v>
      </c>
      <c r="E3" s="9"/>
      <c r="G3" s="11" t="s">
        <v>43</v>
      </c>
      <c r="H3" s="10">
        <v>16</v>
      </c>
    </row>
    <row r="4" spans="1:8" ht="15.75" thickBot="1" x14ac:dyDescent="0.3">
      <c r="A4" t="s">
        <v>47</v>
      </c>
      <c r="B4" s="4">
        <v>1</v>
      </c>
      <c r="C4" s="37" t="e">
        <f t="shared" si="0"/>
        <v>#N/A</v>
      </c>
      <c r="D4" s="9">
        <f t="shared" si="1"/>
        <v>14</v>
      </c>
      <c r="E4" s="9"/>
    </row>
    <row r="5" spans="1:8" ht="15" customHeight="1" x14ac:dyDescent="0.25">
      <c r="A5" t="s">
        <v>47</v>
      </c>
      <c r="B5" s="4">
        <v>3</v>
      </c>
      <c r="C5" s="37" t="e">
        <f t="shared" si="0"/>
        <v>#N/A</v>
      </c>
      <c r="D5" s="9">
        <f t="shared" si="1"/>
        <v>14</v>
      </c>
      <c r="E5" s="9"/>
      <c r="F5" s="58" t="s">
        <v>89</v>
      </c>
      <c r="G5" s="59"/>
      <c r="H5" s="60"/>
    </row>
    <row r="6" spans="1:8" x14ac:dyDescent="0.25">
      <c r="A6" t="s">
        <v>43</v>
      </c>
      <c r="B6" s="4">
        <v>1</v>
      </c>
      <c r="C6" s="37">
        <f t="shared" si="0"/>
        <v>16</v>
      </c>
      <c r="D6" s="9">
        <f t="shared" si="1"/>
        <v>16</v>
      </c>
      <c r="E6" s="9"/>
      <c r="F6" s="61"/>
      <c r="G6" s="62"/>
      <c r="H6" s="63"/>
    </row>
    <row r="7" spans="1:8" x14ac:dyDescent="0.25">
      <c r="A7" t="s">
        <v>43</v>
      </c>
      <c r="B7" s="4">
        <v>2</v>
      </c>
      <c r="C7" s="37">
        <f t="shared" si="0"/>
        <v>16</v>
      </c>
      <c r="D7" s="9">
        <f t="shared" si="1"/>
        <v>16</v>
      </c>
      <c r="E7" s="9"/>
      <c r="F7" s="61"/>
      <c r="G7" s="62"/>
      <c r="H7" s="63"/>
    </row>
    <row r="8" spans="1:8" ht="15.75" thickBot="1" x14ac:dyDescent="0.3">
      <c r="A8" t="s">
        <v>43</v>
      </c>
      <c r="B8" s="4">
        <v>3</v>
      </c>
      <c r="C8" s="37">
        <f t="shared" si="0"/>
        <v>16</v>
      </c>
      <c r="D8" s="9">
        <f t="shared" si="1"/>
        <v>16</v>
      </c>
      <c r="E8" s="9"/>
      <c r="F8" s="64"/>
      <c r="G8" s="65"/>
      <c r="H8" s="66"/>
    </row>
    <row r="9" spans="1:8" ht="15.75" thickBot="1" x14ac:dyDescent="0.3">
      <c r="A9" t="s">
        <v>47</v>
      </c>
      <c r="B9" s="4">
        <v>3</v>
      </c>
      <c r="C9" s="37" t="e">
        <f t="shared" si="0"/>
        <v>#N/A</v>
      </c>
      <c r="D9" s="9">
        <f t="shared" si="1"/>
        <v>14</v>
      </c>
      <c r="E9" s="9"/>
      <c r="F9" s="47" t="s">
        <v>45</v>
      </c>
      <c r="G9" s="54"/>
      <c r="H9" s="55"/>
    </row>
    <row r="10" spans="1:8" ht="15.75" thickBot="1" x14ac:dyDescent="0.3">
      <c r="A10" t="s">
        <v>46</v>
      </c>
      <c r="B10" s="4">
        <v>3</v>
      </c>
      <c r="C10" s="37" t="e">
        <f t="shared" si="0"/>
        <v>#N/A</v>
      </c>
      <c r="D10" s="9">
        <f t="shared" si="1"/>
        <v>14</v>
      </c>
      <c r="E10" s="9"/>
      <c r="F10" s="44" t="s">
        <v>86</v>
      </c>
      <c r="G10" s="56"/>
      <c r="H10" s="57"/>
    </row>
    <row r="11" spans="1:8" x14ac:dyDescent="0.25">
      <c r="A11" t="s">
        <v>44</v>
      </c>
      <c r="B11" s="4">
        <v>2</v>
      </c>
      <c r="C11" s="37" t="e">
        <f t="shared" si="0"/>
        <v>#N/A</v>
      </c>
      <c r="D11" s="9">
        <f t="shared" si="1"/>
        <v>14</v>
      </c>
      <c r="E11" s="9"/>
    </row>
    <row r="12" spans="1:8" x14ac:dyDescent="0.25">
      <c r="A12" t="s">
        <v>43</v>
      </c>
      <c r="B12" s="4">
        <v>1</v>
      </c>
      <c r="C12" s="37">
        <f t="shared" si="0"/>
        <v>16</v>
      </c>
      <c r="D12" s="9">
        <f t="shared" si="1"/>
        <v>16</v>
      </c>
      <c r="E12" s="9"/>
    </row>
    <row r="13" spans="1:8" x14ac:dyDescent="0.25">
      <c r="B13" s="4"/>
      <c r="C13" s="9"/>
      <c r="D13" s="9"/>
      <c r="E13" s="9"/>
    </row>
    <row r="14" spans="1:8" x14ac:dyDescent="0.25">
      <c r="B14" s="4"/>
      <c r="C14" s="9"/>
      <c r="D14" s="9"/>
      <c r="E14" s="9"/>
    </row>
    <row r="15" spans="1:8" x14ac:dyDescent="0.25">
      <c r="B15" s="4"/>
      <c r="C15" s="9"/>
      <c r="D15" s="9"/>
      <c r="E15" s="9"/>
    </row>
    <row r="16" spans="1:8" x14ac:dyDescent="0.25">
      <c r="B16" s="4"/>
      <c r="C16" s="9"/>
      <c r="D16" s="9"/>
      <c r="E16" s="9"/>
    </row>
    <row r="17" spans="2:5" x14ac:dyDescent="0.25">
      <c r="B17" s="4"/>
      <c r="C17" s="9"/>
      <c r="D17" s="9"/>
      <c r="E17" s="9"/>
    </row>
    <row r="18" spans="2:5" x14ac:dyDescent="0.25">
      <c r="B18" s="4"/>
      <c r="C18" s="9"/>
      <c r="D18" s="9"/>
      <c r="E18" s="9"/>
    </row>
    <row r="19" spans="2:5" x14ac:dyDescent="0.25">
      <c r="B19" s="4"/>
      <c r="C19" s="9"/>
      <c r="D19" s="9"/>
      <c r="E19" s="9"/>
    </row>
  </sheetData>
  <mergeCells count="3">
    <mergeCell ref="F9:H9"/>
    <mergeCell ref="F10:H10"/>
    <mergeCell ref="F5:H8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"/>
  <sheetViews>
    <sheetView zoomScale="145" zoomScaleNormal="145" workbookViewId="0">
      <selection activeCell="B2" sqref="B2"/>
    </sheetView>
  </sheetViews>
  <sheetFormatPr defaultRowHeight="15" x14ac:dyDescent="0.25"/>
  <cols>
    <col min="1" max="1" width="9.140625" style="4"/>
    <col min="2" max="2" width="11.140625" style="4" customWidth="1"/>
  </cols>
  <sheetData>
    <row r="1" spans="1:5" ht="30.75" thickBot="1" x14ac:dyDescent="0.3">
      <c r="A1" s="3" t="s">
        <v>60</v>
      </c>
      <c r="B1" s="19" t="s">
        <v>59</v>
      </c>
    </row>
    <row r="2" spans="1:5" ht="15.75" thickBot="1" x14ac:dyDescent="0.3">
      <c r="A2" s="4">
        <v>71</v>
      </c>
      <c r="B2" s="20" t="str">
        <f t="shared" ref="B2:B10" si="0">VLOOKUP(A2,$D$4:$E$8,2,TRUE)</f>
        <v>C</v>
      </c>
    </row>
    <row r="3" spans="1:5" ht="15.75" thickBot="1" x14ac:dyDescent="0.3">
      <c r="A3" s="4">
        <v>90</v>
      </c>
      <c r="B3" s="4" t="str">
        <f t="shared" si="0"/>
        <v>A</v>
      </c>
      <c r="D3" s="7" t="s">
        <v>58</v>
      </c>
      <c r="E3" s="8" t="s">
        <v>57</v>
      </c>
    </row>
    <row r="4" spans="1:5" x14ac:dyDescent="0.25">
      <c r="A4" s="4">
        <v>66</v>
      </c>
      <c r="B4" s="4" t="str">
        <f t="shared" si="0"/>
        <v>D</v>
      </c>
      <c r="D4" s="24">
        <v>0</v>
      </c>
      <c r="E4" s="18" t="s">
        <v>56</v>
      </c>
    </row>
    <row r="5" spans="1:5" x14ac:dyDescent="0.25">
      <c r="A5" s="4">
        <v>75</v>
      </c>
      <c r="B5" s="4" t="str">
        <f t="shared" si="0"/>
        <v>C</v>
      </c>
      <c r="D5" s="25">
        <v>60</v>
      </c>
      <c r="E5" s="17" t="s">
        <v>55</v>
      </c>
    </row>
    <row r="6" spans="1:5" x14ac:dyDescent="0.25">
      <c r="A6" s="4">
        <v>82</v>
      </c>
      <c r="B6" s="4" t="str">
        <f t="shared" si="0"/>
        <v>B</v>
      </c>
      <c r="D6" s="25">
        <v>70</v>
      </c>
      <c r="E6" s="17" t="s">
        <v>54</v>
      </c>
    </row>
    <row r="7" spans="1:5" x14ac:dyDescent="0.25">
      <c r="A7" s="4">
        <v>81</v>
      </c>
      <c r="B7" s="4" t="str">
        <f t="shared" si="0"/>
        <v>B</v>
      </c>
      <c r="D7" s="25">
        <v>80</v>
      </c>
      <c r="E7" s="17" t="s">
        <v>53</v>
      </c>
    </row>
    <row r="8" spans="1:5" ht="15.75" thickBot="1" x14ac:dyDescent="0.3">
      <c r="A8" s="4">
        <v>53</v>
      </c>
      <c r="B8" s="4" t="str">
        <f t="shared" si="0"/>
        <v>F</v>
      </c>
      <c r="D8" s="26">
        <v>90</v>
      </c>
      <c r="E8" s="16" t="s">
        <v>52</v>
      </c>
    </row>
    <row r="9" spans="1:5" x14ac:dyDescent="0.25">
      <c r="A9" s="4">
        <v>79</v>
      </c>
      <c r="B9" s="4" t="str">
        <f t="shared" si="0"/>
        <v>C</v>
      </c>
    </row>
    <row r="10" spans="1:5" ht="15" customHeight="1" x14ac:dyDescent="0.25">
      <c r="A10" s="4">
        <v>94</v>
      </c>
      <c r="B10" s="4" t="str">
        <f t="shared" si="0"/>
        <v>A</v>
      </c>
    </row>
    <row r="11" spans="1:5" ht="15.75" thickBot="1" x14ac:dyDescent="0.3"/>
    <row r="12" spans="1:5" ht="30" customHeight="1" thickBot="1" x14ac:dyDescent="0.3">
      <c r="B12" s="67" t="s">
        <v>65</v>
      </c>
      <c r="C12" s="68"/>
      <c r="D12" s="68"/>
      <c r="E12" s="69"/>
    </row>
    <row r="13" spans="1:5" ht="15.75" thickBot="1" x14ac:dyDescent="0.3"/>
    <row r="14" spans="1:5" ht="15.75" thickBot="1" x14ac:dyDescent="0.3">
      <c r="B14" s="51" t="s">
        <v>62</v>
      </c>
      <c r="C14" s="52"/>
      <c r="D14" s="52"/>
      <c r="E14" s="53"/>
    </row>
  </sheetData>
  <mergeCells count="2">
    <mergeCell ref="B14:E14"/>
    <mergeCell ref="B12:E12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"/>
  <sheetViews>
    <sheetView zoomScale="145" zoomScaleNormal="145" workbookViewId="0">
      <selection activeCell="B5" sqref="B5"/>
    </sheetView>
  </sheetViews>
  <sheetFormatPr defaultRowHeight="15" x14ac:dyDescent="0.25"/>
  <cols>
    <col min="1" max="1" width="16.7109375" customWidth="1"/>
    <col min="2" max="2" width="16.5703125" customWidth="1"/>
    <col min="3" max="3" width="15.28515625" customWidth="1"/>
  </cols>
  <sheetData>
    <row r="1" spans="1:10" ht="15.75" thickBot="1" x14ac:dyDescent="0.3">
      <c r="A1" s="41" t="s">
        <v>32</v>
      </c>
      <c r="B1" s="43"/>
    </row>
    <row r="2" spans="1:10" ht="15.75" thickBot="1" x14ac:dyDescent="0.3">
      <c r="E2" s="70" t="s">
        <v>67</v>
      </c>
      <c r="F2" s="71"/>
      <c r="G2" s="71"/>
      <c r="H2" s="71"/>
      <c r="I2" s="71"/>
      <c r="J2" s="72"/>
    </row>
    <row r="3" spans="1:10" ht="15.75" thickBot="1" x14ac:dyDescent="0.3">
      <c r="A3" s="6" t="s">
        <v>42</v>
      </c>
      <c r="B3" s="27" t="s">
        <v>66</v>
      </c>
      <c r="E3" s="73"/>
      <c r="F3" s="74"/>
      <c r="G3" s="74"/>
      <c r="H3" s="74"/>
      <c r="I3" s="74"/>
      <c r="J3" s="75"/>
    </row>
    <row r="4" spans="1:10" ht="15.75" thickBot="1" x14ac:dyDescent="0.3"/>
    <row r="5" spans="1:10" ht="15.75" thickBot="1" x14ac:dyDescent="0.3">
      <c r="A5" s="6" t="s">
        <v>34</v>
      </c>
      <c r="B5" s="27" t="s">
        <v>10</v>
      </c>
    </row>
    <row r="6" spans="1:10" ht="15.75" thickBot="1" x14ac:dyDescent="0.3">
      <c r="A6" s="6" t="s">
        <v>35</v>
      </c>
      <c r="B6" s="22" t="str">
        <f>VLOOKUP(B5,Data,3,FALSE)</f>
        <v xml:space="preserve">Quartermaster  </v>
      </c>
    </row>
    <row r="7" spans="1:10" ht="15.75" thickBot="1" x14ac:dyDescent="0.3"/>
    <row r="8" spans="1:10" ht="15" customHeight="1" x14ac:dyDescent="0.25">
      <c r="A8" s="76" t="s">
        <v>68</v>
      </c>
      <c r="B8" s="77"/>
      <c r="C8" s="78"/>
    </row>
    <row r="9" spans="1:10" ht="15.75" thickBot="1" x14ac:dyDescent="0.3">
      <c r="A9" s="79"/>
      <c r="B9" s="80"/>
      <c r="C9" s="81"/>
    </row>
    <row r="10" spans="1:10" ht="15.75" thickBot="1" x14ac:dyDescent="0.3">
      <c r="A10" s="47" t="s">
        <v>71</v>
      </c>
      <c r="B10" s="54"/>
      <c r="C10" s="55"/>
    </row>
  </sheetData>
  <mergeCells count="4">
    <mergeCell ref="A1:B1"/>
    <mergeCell ref="E2:J3"/>
    <mergeCell ref="A8:C9"/>
    <mergeCell ref="A10:C10"/>
  </mergeCells>
  <dataValidations count="2">
    <dataValidation type="list" allowBlank="1" showInputMessage="1" showErrorMessage="1" sqref="B3" xr:uid="{00000000-0002-0000-0400-000000000000}">
      <formula1>"Yes,No"</formula1>
    </dataValidation>
    <dataValidation type="list" allowBlank="1" showInputMessage="1" showErrorMessage="1" sqref="B5" xr:uid="{00000000-0002-0000-0400-000001000000}">
      <formula1>NameList</formula1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8"/>
  <sheetViews>
    <sheetView zoomScale="145" zoomScaleNormal="145" workbookViewId="0">
      <selection activeCell="C3" sqref="C3"/>
    </sheetView>
  </sheetViews>
  <sheetFormatPr defaultRowHeight="15" x14ac:dyDescent="0.25"/>
  <cols>
    <col min="1" max="1" width="5.28515625" customWidth="1"/>
    <col min="2" max="2" width="15.7109375" customWidth="1"/>
    <col min="3" max="3" width="19.5703125" style="5" customWidth="1"/>
    <col min="4" max="4" width="15.28515625" customWidth="1"/>
    <col min="6" max="6" width="9.140625" customWidth="1"/>
  </cols>
  <sheetData>
    <row r="1" spans="1:11" ht="15.75" thickBot="1" x14ac:dyDescent="0.3">
      <c r="A1" s="82" t="s">
        <v>36</v>
      </c>
      <c r="B1" s="83"/>
      <c r="C1" s="84"/>
    </row>
    <row r="2" spans="1:11" ht="15.75" thickBot="1" x14ac:dyDescent="0.3">
      <c r="A2" s="28"/>
      <c r="B2" s="29" t="s">
        <v>37</v>
      </c>
      <c r="C2" s="30" t="s">
        <v>38</v>
      </c>
    </row>
    <row r="3" spans="1:11" ht="15.75" thickBot="1" x14ac:dyDescent="0.3">
      <c r="A3" s="31" t="s">
        <v>39</v>
      </c>
      <c r="B3" s="32" t="s">
        <v>10</v>
      </c>
      <c r="C3" s="22" t="str">
        <f>_xlfn.IFNA(VLOOKUP(B3,Data,3,FALSE),"")</f>
        <v xml:space="preserve">Quartermaster  </v>
      </c>
    </row>
    <row r="4" spans="1:11" x14ac:dyDescent="0.25">
      <c r="A4" s="31" t="s">
        <v>40</v>
      </c>
      <c r="B4" s="32"/>
      <c r="C4" s="33" t="str">
        <f>_xlfn.IFNA(VLOOKUP(B4,Data,3,FALSE),"")</f>
        <v/>
      </c>
    </row>
    <row r="5" spans="1:11" ht="15.75" thickBot="1" x14ac:dyDescent="0.3">
      <c r="A5" s="34" t="s">
        <v>41</v>
      </c>
      <c r="B5" s="35"/>
      <c r="C5" s="36" t="str">
        <f>_xlfn.IFNA(VLOOKUP(B5,Data,3,FALSE),"")</f>
        <v/>
      </c>
    </row>
    <row r="8" spans="1:11" ht="15.75" thickBot="1" x14ac:dyDescent="0.3"/>
    <row r="9" spans="1:11" ht="15.75" thickBot="1" x14ac:dyDescent="0.3">
      <c r="A9" s="85" t="s">
        <v>73</v>
      </c>
      <c r="B9" s="86"/>
      <c r="C9" s="86"/>
      <c r="D9" s="86"/>
      <c r="E9" s="87"/>
      <c r="F9" t="s">
        <v>74</v>
      </c>
    </row>
    <row r="10" spans="1:11" ht="15.75" thickBot="1" x14ac:dyDescent="0.3">
      <c r="A10" s="51" t="s">
        <v>72</v>
      </c>
      <c r="B10" s="52"/>
      <c r="C10" s="52"/>
      <c r="D10" s="52"/>
      <c r="E10" s="53"/>
      <c r="F10" t="s">
        <v>75</v>
      </c>
    </row>
    <row r="11" spans="1:11" x14ac:dyDescent="0.25">
      <c r="A11" s="39" t="s">
        <v>85</v>
      </c>
    </row>
    <row r="12" spans="1:11" ht="15" customHeight="1" x14ac:dyDescent="0.25"/>
    <row r="13" spans="1:11" x14ac:dyDescent="0.25">
      <c r="B13" s="4"/>
    </row>
    <row r="14" spans="1:11" x14ac:dyDescent="0.25">
      <c r="B14" s="93" t="s">
        <v>83</v>
      </c>
      <c r="C14" s="93"/>
      <c r="D14" s="93"/>
      <c r="E14" s="88" t="s">
        <v>84</v>
      </c>
      <c r="F14" s="89"/>
      <c r="G14" s="89"/>
      <c r="H14" s="89"/>
      <c r="I14" s="89"/>
      <c r="J14" s="89"/>
      <c r="K14" s="90"/>
    </row>
    <row r="15" spans="1:11" x14ac:dyDescent="0.25">
      <c r="B15" s="91" t="s">
        <v>76</v>
      </c>
      <c r="C15" s="91"/>
      <c r="D15" s="91"/>
      <c r="E15" s="92" t="s">
        <v>78</v>
      </c>
      <c r="F15" s="92"/>
      <c r="G15" s="92"/>
      <c r="H15" s="92"/>
      <c r="I15" s="92"/>
      <c r="J15" s="92"/>
      <c r="K15" s="92"/>
    </row>
    <row r="16" spans="1:11" x14ac:dyDescent="0.25">
      <c r="B16" s="91" t="s">
        <v>80</v>
      </c>
      <c r="C16" s="91"/>
      <c r="D16" s="91"/>
      <c r="E16" s="92" t="s">
        <v>79</v>
      </c>
      <c r="F16" s="92"/>
      <c r="G16" s="92"/>
      <c r="H16" s="92"/>
      <c r="I16" s="92"/>
      <c r="J16" s="92"/>
      <c r="K16" s="92"/>
    </row>
    <row r="17" spans="2:11" x14ac:dyDescent="0.25">
      <c r="B17" s="91" t="s">
        <v>90</v>
      </c>
      <c r="C17" s="91"/>
      <c r="D17" s="91"/>
      <c r="E17" s="92" t="s">
        <v>82</v>
      </c>
      <c r="F17" s="92"/>
      <c r="G17" s="92"/>
      <c r="H17" s="92"/>
      <c r="I17" s="92"/>
      <c r="J17" s="92"/>
      <c r="K17" s="92"/>
    </row>
    <row r="18" spans="2:11" x14ac:dyDescent="0.25">
      <c r="B18" s="91" t="s">
        <v>81</v>
      </c>
      <c r="C18" s="91"/>
      <c r="D18" s="91"/>
      <c r="E18" s="92" t="s">
        <v>77</v>
      </c>
      <c r="F18" s="92"/>
      <c r="G18" s="92"/>
      <c r="H18" s="92"/>
      <c r="I18" s="92"/>
      <c r="J18" s="92"/>
      <c r="K18" s="92"/>
    </row>
  </sheetData>
  <mergeCells count="13">
    <mergeCell ref="B17:D17"/>
    <mergeCell ref="B18:D18"/>
    <mergeCell ref="E15:K15"/>
    <mergeCell ref="E16:K16"/>
    <mergeCell ref="E17:K17"/>
    <mergeCell ref="E18:K18"/>
    <mergeCell ref="B15:D15"/>
    <mergeCell ref="A1:C1"/>
    <mergeCell ref="A9:E9"/>
    <mergeCell ref="A10:E10"/>
    <mergeCell ref="E14:K14"/>
    <mergeCell ref="B16:D16"/>
    <mergeCell ref="B14:D14"/>
  </mergeCells>
  <dataValidations count="1">
    <dataValidation type="list" allowBlank="1" showInputMessage="1" showErrorMessage="1" sqref="B3:B5" xr:uid="{00000000-0002-0000-0500-000000000000}">
      <formula1>NameList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Phone Lookup</vt:lpstr>
      <vt:lpstr>Title Lookup</vt:lpstr>
      <vt:lpstr>PayRate</vt:lpstr>
      <vt:lpstr>Letter Grade</vt:lpstr>
      <vt:lpstr>Choose Employee</vt:lpstr>
      <vt:lpstr>Fill in a Blank</vt:lpstr>
      <vt:lpstr>Data</vt:lpstr>
      <vt:lpstr>NameList</vt:lpstr>
    </vt:vector>
  </TitlesOfParts>
  <Company>u of 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Pandora</dc:creator>
  <cp:lastModifiedBy>Cowart,Pandora Rose</cp:lastModifiedBy>
  <dcterms:created xsi:type="dcterms:W3CDTF">2011-03-07T17:28:38Z</dcterms:created>
  <dcterms:modified xsi:type="dcterms:W3CDTF">2023-09-14T13:21:08Z</dcterms:modified>
</cp:coreProperties>
</file>